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07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<sst xmlns="http://schemas.openxmlformats.org/spreadsheetml/2006/main" count="45" uniqueCount="33">
  <si>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適用教師</t>
  </si>
  <si>
    <t>月支薪額-A</t>
  </si>
  <si>
    <t>合計(=A+B)</t>
  </si>
  <si>
    <t>107.03.01修</t>
  </si>
  <si>
    <t>學術研究費-B</t>
  </si>
  <si>
    <t>合計(=A+B+C)</t>
  </si>
  <si>
    <t>日薪-31日</t>
  </si>
  <si>
    <t>日薪-30日</t>
  </si>
  <si>
    <t>日薪-29日</t>
  </si>
  <si>
    <t>日薪-28日</t>
  </si>
  <si>
    <t xml:space="preserve"> </t>
  </si>
  <si>
    <t>合計(=A+B+D)</t>
  </si>
  <si>
    <t>合計(=E)</t>
  </si>
  <si>
    <t>2688       (無地域加給)</t>
  </si>
  <si>
    <t>導師職務加給-E</t>
  </si>
  <si>
    <t>導師職務加給</t>
  </si>
  <si>
    <t>備註：</t>
  </si>
  <si>
    <t>2.原支東台加給每月630元，予以凍結，爾後不再調整。已支山僻地區基本數額及年資加成者，不得再支給東台加給。</t>
  </si>
  <si>
    <t>未取得修畢師資職前教育課程證明書者</t>
  </si>
  <si>
    <t>花蓮縣代理教師按日計薪計算表</t>
  </si>
  <si>
    <t>1.偏遠地區第一級地區為秀林鄉、萬榮鄉、卓溪鄉及瑞穗鄉奇美國小。</t>
  </si>
  <si>
    <t>未具有各該代理教育階段、科(類)別合格教師證</t>
  </si>
  <si>
    <t>具有各該代理教育階段、科(類)別合格教師證</t>
  </si>
  <si>
    <t>具有修畢師資職前教育課程，已取得修畢證明書者</t>
  </si>
  <si>
    <t>代理教師      偏遠地區第一級</t>
  </si>
  <si>
    <t>地域加給-一般及非偏遠地區第一級-C</t>
  </si>
  <si>
    <t xml:space="preserve">代理教師        非偏遠地區第一級    一般及         </t>
  </si>
  <si>
    <t>學士學位</t>
  </si>
  <si>
    <t>碩士學位</t>
  </si>
  <si>
    <t>博士學位</t>
  </si>
  <si>
    <t>薪點</t>
  </si>
  <si>
    <r>
      <t>未具代理教育階段、科(類)別合格教師證者，其學術研究費按八成數額支給。                                       薪點230以下20,700元</t>
    </r>
    <r>
      <rPr>
        <sz val="7"/>
        <rFont val="新細明體"/>
        <family val="1"/>
      </rPr>
      <t>*</t>
    </r>
    <r>
      <rPr>
        <sz val="7"/>
        <rFont val="標楷體"/>
        <family val="4"/>
      </rPr>
      <t>80%=16,560元</t>
    </r>
  </si>
  <si>
    <t>地域加給-偏遠地區第一級-D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</si>
</sst>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sz val="7"/>
      <name val="標楷體"/>
      <family val="4"/>
    </font>
    <font>
      <sz val="10"/>
      <name val="標楷體"/>
      <family val="4"/>
    </font>
    <font>
      <sz val="7"/>
      <name val="新細明體"/>
      <family val="1"/>
    </font>
    <font>
      <sz val="8"/>
      <name val="新細明體"/>
      <family val="1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 textRotation="255" wrapText="1"/>
    </xf>
    <xf numFmtId="0" fontId="0" fillId="0" borderId="1" xfId="0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5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 textRotation="255" wrapText="1"/>
    </xf>
    <xf numFmtId="3" fontId="5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B10" sqref="B10"/>
    </sheetView>
  </sheetViews>
  <sheetFormatPr defaultColWidth="9.00390625" defaultRowHeight="16.5"/>
  <cols>
    <col min="1" max="1" width="5.00390625" style="0" customWidth="1"/>
    <col min="2" max="2" width="11.875" style="0" customWidth="1"/>
    <col min="3" max="3" width="11.625" style="0" customWidth="1"/>
    <col min="4" max="4" width="5.375" style="0" customWidth="1"/>
    <col min="5" max="5" width="15.75390625" style="0" customWidth="1"/>
    <col min="6" max="6" width="11.625" style="0" customWidth="1"/>
    <col min="7" max="7" width="11.375" style="0" customWidth="1"/>
    <col min="8" max="8" width="11.75390625" style="0" customWidth="1"/>
  </cols>
  <sheetData>
    <row r="1" spans="2:9" ht="19.5">
      <c r="B1" s="2" t="s">
        <v>19</v>
      </c>
      <c r="C1" s="3"/>
      <c r="D1" s="4"/>
      <c r="E1" s="4"/>
      <c r="F1" s="4"/>
      <c r="G1" s="4"/>
      <c r="H1" s="5" t="s">
        <v>3</v>
      </c>
      <c r="I1" s="4"/>
    </row>
    <row r="2" spans="2:9" ht="19.5" customHeight="1">
      <c r="B2" s="27" t="s">
        <v>0</v>
      </c>
      <c r="C2" s="21" t="s">
        <v>21</v>
      </c>
      <c r="D2" s="22"/>
      <c r="E2" s="22"/>
      <c r="F2" s="23" t="s">
        <v>22</v>
      </c>
      <c r="G2" s="24"/>
      <c r="H2" s="24"/>
      <c r="I2" s="4"/>
    </row>
    <row r="3" spans="2:10" ht="21.75" customHeight="1">
      <c r="B3" s="26"/>
      <c r="C3" s="25" t="s">
        <v>18</v>
      </c>
      <c r="D3" s="31"/>
      <c r="E3" s="17" t="s">
        <v>23</v>
      </c>
      <c r="F3" s="28" t="s">
        <v>27</v>
      </c>
      <c r="G3" s="28" t="s">
        <v>28</v>
      </c>
      <c r="H3" s="28" t="s">
        <v>29</v>
      </c>
      <c r="I3" s="7"/>
      <c r="J3" s="1"/>
    </row>
    <row r="4" spans="2:9" ht="28.5" customHeight="1">
      <c r="B4" s="26"/>
      <c r="C4" s="25" t="s">
        <v>31</v>
      </c>
      <c r="D4" s="25"/>
      <c r="E4" s="26"/>
      <c r="F4" s="29"/>
      <c r="G4" s="29"/>
      <c r="H4" s="29"/>
      <c r="I4" s="4"/>
    </row>
    <row r="5" spans="2:9" ht="20.25" customHeight="1">
      <c r="B5" s="10" t="s">
        <v>30</v>
      </c>
      <c r="C5" s="32">
        <v>170</v>
      </c>
      <c r="D5" s="33"/>
      <c r="E5" s="10">
        <v>180</v>
      </c>
      <c r="F5" s="10">
        <v>190</v>
      </c>
      <c r="G5" s="10">
        <v>245</v>
      </c>
      <c r="H5" s="10">
        <v>330</v>
      </c>
      <c r="I5" s="4"/>
    </row>
    <row r="6" spans="2:9" ht="20.25" customHeight="1">
      <c r="B6" s="11" t="s">
        <v>1</v>
      </c>
      <c r="C6" s="34">
        <v>21065</v>
      </c>
      <c r="D6" s="35"/>
      <c r="E6" s="8">
        <v>21750</v>
      </c>
      <c r="F6" s="8">
        <v>22435</v>
      </c>
      <c r="G6" s="8">
        <v>26210</v>
      </c>
      <c r="H6" s="8">
        <v>31355</v>
      </c>
      <c r="I6" s="4"/>
    </row>
    <row r="7" spans="2:9" ht="21" customHeight="1">
      <c r="B7" s="11" t="s">
        <v>4</v>
      </c>
      <c r="C7" s="34">
        <v>16560</v>
      </c>
      <c r="D7" s="35"/>
      <c r="E7" s="8">
        <v>16560</v>
      </c>
      <c r="F7" s="8">
        <v>20700</v>
      </c>
      <c r="G7" s="8">
        <v>23820</v>
      </c>
      <c r="H7" s="8">
        <v>23820</v>
      </c>
      <c r="I7" s="4"/>
    </row>
    <row r="8" spans="2:9" ht="36" customHeight="1">
      <c r="B8" s="6" t="s">
        <v>25</v>
      </c>
      <c r="C8" s="36">
        <v>630</v>
      </c>
      <c r="D8" s="35"/>
      <c r="E8" s="9">
        <v>630</v>
      </c>
      <c r="F8" s="9">
        <v>630</v>
      </c>
      <c r="G8" s="9">
        <v>630</v>
      </c>
      <c r="H8" s="9">
        <v>630</v>
      </c>
      <c r="I8" s="4"/>
    </row>
    <row r="9" spans="2:9" ht="25.5" customHeight="1">
      <c r="B9" s="6" t="s">
        <v>32</v>
      </c>
      <c r="C9" s="34">
        <v>3090</v>
      </c>
      <c r="D9" s="35"/>
      <c r="E9" s="8">
        <v>3090</v>
      </c>
      <c r="F9" s="8">
        <v>3090</v>
      </c>
      <c r="G9" s="8">
        <v>3090</v>
      </c>
      <c r="H9" s="8">
        <v>3090</v>
      </c>
      <c r="I9" s="4"/>
    </row>
    <row r="10" spans="2:9" ht="20.25" customHeight="1">
      <c r="B10" s="11" t="s">
        <v>14</v>
      </c>
      <c r="C10" s="34">
        <v>3000</v>
      </c>
      <c r="D10" s="35"/>
      <c r="E10" s="8">
        <v>3000</v>
      </c>
      <c r="F10" s="8">
        <v>3000</v>
      </c>
      <c r="G10" s="8">
        <v>3000</v>
      </c>
      <c r="H10" s="8">
        <v>3000</v>
      </c>
      <c r="I10" s="4"/>
    </row>
    <row r="11" spans="2:9" ht="5.25" customHeight="1">
      <c r="B11" s="12"/>
      <c r="C11" s="13"/>
      <c r="D11" s="13"/>
      <c r="E11" s="13"/>
      <c r="F11" s="13"/>
      <c r="G11" s="13"/>
      <c r="H11" s="13"/>
      <c r="I11" s="4"/>
    </row>
    <row r="12" spans="1:9" ht="19.5" customHeight="1">
      <c r="A12" s="30" t="s">
        <v>26</v>
      </c>
      <c r="B12" s="14" t="s">
        <v>5</v>
      </c>
      <c r="C12" s="34">
        <f aca="true" t="shared" si="0" ref="C12:H12">C6+C7+C8</f>
        <v>38255</v>
      </c>
      <c r="D12" s="35"/>
      <c r="E12" s="8">
        <f t="shared" si="0"/>
        <v>38940</v>
      </c>
      <c r="F12" s="8">
        <f t="shared" si="0"/>
        <v>43765</v>
      </c>
      <c r="G12" s="8">
        <f t="shared" si="0"/>
        <v>50660</v>
      </c>
      <c r="H12" s="8">
        <f t="shared" si="0"/>
        <v>55805</v>
      </c>
      <c r="I12" s="4"/>
    </row>
    <row r="13" spans="1:9" ht="18.75" customHeight="1">
      <c r="A13" s="30"/>
      <c r="B13" s="14" t="s">
        <v>6</v>
      </c>
      <c r="C13" s="34">
        <f aca="true" t="shared" si="1" ref="C13:H13">C12/31</f>
        <v>1234.032258064516</v>
      </c>
      <c r="D13" s="35"/>
      <c r="E13" s="8">
        <f t="shared" si="1"/>
        <v>1256.1290322580646</v>
      </c>
      <c r="F13" s="8">
        <f t="shared" si="1"/>
        <v>1411.774193548387</v>
      </c>
      <c r="G13" s="8">
        <f t="shared" si="1"/>
        <v>1634.1935483870968</v>
      </c>
      <c r="H13" s="8">
        <f t="shared" si="1"/>
        <v>1800.1612903225807</v>
      </c>
      <c r="I13" s="4"/>
    </row>
    <row r="14" spans="1:9" ht="20.25" customHeight="1">
      <c r="A14" s="30"/>
      <c r="B14" s="14" t="s">
        <v>7</v>
      </c>
      <c r="C14" s="34">
        <f aca="true" t="shared" si="2" ref="C14:H14">C12/30</f>
        <v>1275.1666666666667</v>
      </c>
      <c r="D14" s="35"/>
      <c r="E14" s="8">
        <f t="shared" si="2"/>
        <v>1298</v>
      </c>
      <c r="F14" s="8">
        <f t="shared" si="2"/>
        <v>1458.8333333333333</v>
      </c>
      <c r="G14" s="8">
        <f t="shared" si="2"/>
        <v>1688.6666666666667</v>
      </c>
      <c r="H14" s="8">
        <f t="shared" si="2"/>
        <v>1860.1666666666667</v>
      </c>
      <c r="I14" s="4"/>
    </row>
    <row r="15" spans="1:9" ht="16.5">
      <c r="A15" s="30"/>
      <c r="B15" s="14" t="s">
        <v>8</v>
      </c>
      <c r="C15" s="34">
        <f aca="true" t="shared" si="3" ref="C15:H15">C12/29</f>
        <v>1319.1379310344828</v>
      </c>
      <c r="D15" s="35"/>
      <c r="E15" s="8">
        <f t="shared" si="3"/>
        <v>1342.7586206896551</v>
      </c>
      <c r="F15" s="8">
        <f t="shared" si="3"/>
        <v>1509.1379310344828</v>
      </c>
      <c r="G15" s="8">
        <f t="shared" si="3"/>
        <v>1746.896551724138</v>
      </c>
      <c r="H15" s="8">
        <f t="shared" si="3"/>
        <v>1924.3103448275863</v>
      </c>
      <c r="I15" s="4"/>
    </row>
    <row r="16" spans="1:9" ht="20.25" customHeight="1">
      <c r="A16" s="30"/>
      <c r="B16" s="14" t="s">
        <v>9</v>
      </c>
      <c r="C16" s="34">
        <f aca="true" t="shared" si="4" ref="C16:H16">C12/28</f>
        <v>1366.25</v>
      </c>
      <c r="D16" s="35"/>
      <c r="E16" s="8">
        <f t="shared" si="4"/>
        <v>1390.7142857142858</v>
      </c>
      <c r="F16" s="8">
        <f t="shared" si="4"/>
        <v>1563.0357142857142</v>
      </c>
      <c r="G16" s="8">
        <f t="shared" si="4"/>
        <v>1809.2857142857142</v>
      </c>
      <c r="H16" s="8">
        <f t="shared" si="4"/>
        <v>1993.0357142857142</v>
      </c>
      <c r="I16" s="4"/>
    </row>
    <row r="17" spans="1:9" ht="5.25" customHeight="1">
      <c r="A17" s="4"/>
      <c r="B17" s="4"/>
      <c r="C17" s="15" t="s">
        <v>10</v>
      </c>
      <c r="D17" s="4"/>
      <c r="E17" s="4"/>
      <c r="F17" s="4"/>
      <c r="G17" s="4"/>
      <c r="H17" s="4"/>
      <c r="I17" s="4"/>
    </row>
    <row r="18" spans="1:9" ht="20.25" customHeight="1">
      <c r="A18" s="30" t="s">
        <v>24</v>
      </c>
      <c r="B18" s="14" t="s">
        <v>11</v>
      </c>
      <c r="C18" s="34">
        <f aca="true" t="shared" si="5" ref="C18:H18">C6+C7+C9</f>
        <v>40715</v>
      </c>
      <c r="D18" s="35"/>
      <c r="E18" s="8">
        <f t="shared" si="5"/>
        <v>41400</v>
      </c>
      <c r="F18" s="8">
        <f t="shared" si="5"/>
        <v>46225</v>
      </c>
      <c r="G18" s="8">
        <f t="shared" si="5"/>
        <v>53120</v>
      </c>
      <c r="H18" s="8">
        <f t="shared" si="5"/>
        <v>58265</v>
      </c>
      <c r="I18" s="4"/>
    </row>
    <row r="19" spans="1:9" ht="21" customHeight="1">
      <c r="A19" s="30"/>
      <c r="B19" s="14" t="s">
        <v>6</v>
      </c>
      <c r="C19" s="34">
        <f aca="true" t="shared" si="6" ref="C19:H19">C18/31</f>
        <v>1313.3870967741937</v>
      </c>
      <c r="D19" s="35"/>
      <c r="E19" s="8">
        <f t="shared" si="6"/>
        <v>1335.483870967742</v>
      </c>
      <c r="F19" s="8">
        <f t="shared" si="6"/>
        <v>1491.1290322580646</v>
      </c>
      <c r="G19" s="8">
        <f t="shared" si="6"/>
        <v>1713.5483870967741</v>
      </c>
      <c r="H19" s="8">
        <f t="shared" si="6"/>
        <v>1879.516129032258</v>
      </c>
      <c r="I19" s="4"/>
    </row>
    <row r="20" spans="1:9" ht="20.25" customHeight="1">
      <c r="A20" s="30"/>
      <c r="B20" s="14" t="s">
        <v>7</v>
      </c>
      <c r="C20" s="34">
        <f aca="true" t="shared" si="7" ref="C20:H20">C18/30</f>
        <v>1357.1666666666667</v>
      </c>
      <c r="D20" s="35"/>
      <c r="E20" s="8">
        <f t="shared" si="7"/>
        <v>1380</v>
      </c>
      <c r="F20" s="8">
        <f t="shared" si="7"/>
        <v>1540.8333333333333</v>
      </c>
      <c r="G20" s="8">
        <f t="shared" si="7"/>
        <v>1770.6666666666667</v>
      </c>
      <c r="H20" s="8">
        <f t="shared" si="7"/>
        <v>1942.1666666666667</v>
      </c>
      <c r="I20" s="4"/>
    </row>
    <row r="21" spans="1:9" ht="19.5" customHeight="1">
      <c r="A21" s="30"/>
      <c r="B21" s="14" t="s">
        <v>8</v>
      </c>
      <c r="C21" s="34">
        <f aca="true" t="shared" si="8" ref="C21:H21">C18/29</f>
        <v>1403.9655172413793</v>
      </c>
      <c r="D21" s="35"/>
      <c r="E21" s="8">
        <f t="shared" si="8"/>
        <v>1427.5862068965516</v>
      </c>
      <c r="F21" s="8">
        <f t="shared" si="8"/>
        <v>1593.9655172413793</v>
      </c>
      <c r="G21" s="8">
        <f t="shared" si="8"/>
        <v>1831.7241379310344</v>
      </c>
      <c r="H21" s="8">
        <f t="shared" si="8"/>
        <v>2009.1379310344828</v>
      </c>
      <c r="I21" s="4"/>
    </row>
    <row r="22" spans="1:9" ht="20.25" customHeight="1">
      <c r="A22" s="30"/>
      <c r="B22" s="14" t="s">
        <v>9</v>
      </c>
      <c r="C22" s="34">
        <f aca="true" t="shared" si="9" ref="C22:H22">C18/28</f>
        <v>1454.107142857143</v>
      </c>
      <c r="D22" s="35"/>
      <c r="E22" s="8">
        <f t="shared" si="9"/>
        <v>1478.5714285714287</v>
      </c>
      <c r="F22" s="8">
        <f t="shared" si="9"/>
        <v>1650.892857142857</v>
      </c>
      <c r="G22" s="8">
        <f t="shared" si="9"/>
        <v>1897.142857142857</v>
      </c>
      <c r="H22" s="8">
        <f t="shared" si="9"/>
        <v>2080.8928571428573</v>
      </c>
      <c r="I22" s="4"/>
    </row>
    <row r="23" spans="1:9" ht="6" customHeight="1">
      <c r="A23" s="4"/>
      <c r="B23" s="4"/>
      <c r="C23" s="4"/>
      <c r="D23" s="4"/>
      <c r="E23" s="4"/>
      <c r="F23" s="4"/>
      <c r="G23" s="4"/>
      <c r="H23" s="4"/>
      <c r="I23" s="4"/>
    </row>
    <row r="24" spans="1:9" ht="21" customHeight="1">
      <c r="A24" s="37" t="s">
        <v>15</v>
      </c>
      <c r="B24" s="14" t="s">
        <v>12</v>
      </c>
      <c r="C24" s="38">
        <v>3000</v>
      </c>
      <c r="D24" s="39"/>
      <c r="E24" s="39"/>
      <c r="F24" s="39"/>
      <c r="G24" s="39"/>
      <c r="H24" s="40"/>
      <c r="I24" s="4"/>
    </row>
    <row r="25" spans="1:9" ht="20.25" customHeight="1">
      <c r="A25" s="37"/>
      <c r="B25" s="14" t="s">
        <v>6</v>
      </c>
      <c r="C25" s="32">
        <v>97</v>
      </c>
      <c r="D25" s="39"/>
      <c r="E25" s="39"/>
      <c r="F25" s="39"/>
      <c r="G25" s="39"/>
      <c r="H25" s="40"/>
      <c r="I25" s="4"/>
    </row>
    <row r="26" spans="1:9" ht="20.25" customHeight="1">
      <c r="A26" s="37"/>
      <c r="B26" s="14" t="s">
        <v>7</v>
      </c>
      <c r="C26" s="32">
        <v>100</v>
      </c>
      <c r="D26" s="39"/>
      <c r="E26" s="39"/>
      <c r="F26" s="39"/>
      <c r="G26" s="39"/>
      <c r="H26" s="40"/>
      <c r="I26" s="4"/>
    </row>
    <row r="27" spans="1:9" ht="20.25" customHeight="1">
      <c r="A27" s="37"/>
      <c r="B27" s="14" t="s">
        <v>8</v>
      </c>
      <c r="C27" s="32">
        <v>103</v>
      </c>
      <c r="D27" s="39"/>
      <c r="E27" s="39"/>
      <c r="F27" s="39"/>
      <c r="G27" s="39"/>
      <c r="H27" s="40"/>
      <c r="I27" s="4"/>
    </row>
    <row r="28" spans="1:9" ht="19.5" customHeight="1">
      <c r="A28" s="37"/>
      <c r="B28" s="14" t="s">
        <v>9</v>
      </c>
      <c r="C28" s="32">
        <v>107</v>
      </c>
      <c r="D28" s="39"/>
      <c r="E28" s="39"/>
      <c r="F28" s="39"/>
      <c r="G28" s="39"/>
      <c r="H28" s="40"/>
      <c r="I28" s="4"/>
    </row>
    <row r="29" spans="1:9" ht="5.25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ht="20.25" customHeight="1">
      <c r="A30" s="30" t="s">
        <v>13</v>
      </c>
      <c r="B30" s="14" t="s">
        <v>2</v>
      </c>
      <c r="C30" s="34">
        <f aca="true" t="shared" si="10" ref="C30:H30">C6+C7</f>
        <v>37625</v>
      </c>
      <c r="D30" s="35"/>
      <c r="E30" s="8">
        <f t="shared" si="10"/>
        <v>38310</v>
      </c>
      <c r="F30" s="8">
        <f t="shared" si="10"/>
        <v>43135</v>
      </c>
      <c r="G30" s="8">
        <f t="shared" si="10"/>
        <v>50030</v>
      </c>
      <c r="H30" s="8">
        <f t="shared" si="10"/>
        <v>55175</v>
      </c>
      <c r="I30" s="4"/>
    </row>
    <row r="31" spans="1:9" ht="20.25" customHeight="1">
      <c r="A31" s="30"/>
      <c r="B31" s="14" t="s">
        <v>6</v>
      </c>
      <c r="C31" s="34">
        <f aca="true" t="shared" si="11" ref="C31:H31">C30/31</f>
        <v>1213.7096774193549</v>
      </c>
      <c r="D31" s="35"/>
      <c r="E31" s="8">
        <f t="shared" si="11"/>
        <v>1235.8064516129032</v>
      </c>
      <c r="F31" s="8">
        <f t="shared" si="11"/>
        <v>1391.4516129032259</v>
      </c>
      <c r="G31" s="8">
        <f t="shared" si="11"/>
        <v>1613.8709677419354</v>
      </c>
      <c r="H31" s="8">
        <f t="shared" si="11"/>
        <v>1779.8387096774193</v>
      </c>
      <c r="I31" s="4"/>
    </row>
    <row r="32" spans="1:9" ht="21.75" customHeight="1">
      <c r="A32" s="30"/>
      <c r="B32" s="14" t="s">
        <v>7</v>
      </c>
      <c r="C32" s="34">
        <f aca="true" t="shared" si="12" ref="C32:H32">C30/30</f>
        <v>1254.1666666666667</v>
      </c>
      <c r="D32" s="35"/>
      <c r="E32" s="8">
        <f t="shared" si="12"/>
        <v>1277</v>
      </c>
      <c r="F32" s="8">
        <f t="shared" si="12"/>
        <v>1437.8333333333333</v>
      </c>
      <c r="G32" s="8">
        <f t="shared" si="12"/>
        <v>1667.6666666666667</v>
      </c>
      <c r="H32" s="8">
        <f t="shared" si="12"/>
        <v>1839.1666666666667</v>
      </c>
      <c r="I32" s="4"/>
    </row>
    <row r="33" spans="1:9" ht="21" customHeight="1">
      <c r="A33" s="30"/>
      <c r="B33" s="14" t="s">
        <v>8</v>
      </c>
      <c r="C33" s="34">
        <f aca="true" t="shared" si="13" ref="C33:H33">C30/29</f>
        <v>1297.4137931034484</v>
      </c>
      <c r="D33" s="35"/>
      <c r="E33" s="8">
        <f t="shared" si="13"/>
        <v>1321.0344827586207</v>
      </c>
      <c r="F33" s="8">
        <f t="shared" si="13"/>
        <v>1487.4137931034484</v>
      </c>
      <c r="G33" s="8">
        <f t="shared" si="13"/>
        <v>1725.1724137931035</v>
      </c>
      <c r="H33" s="8">
        <f t="shared" si="13"/>
        <v>1902.5862068965516</v>
      </c>
      <c r="I33" s="4"/>
    </row>
    <row r="34" spans="1:9" ht="21" customHeight="1">
      <c r="A34" s="30"/>
      <c r="B34" s="14" t="s">
        <v>9</v>
      </c>
      <c r="C34" s="34">
        <f aca="true" t="shared" si="14" ref="C34:H34">C30/28</f>
        <v>1343.75</v>
      </c>
      <c r="D34" s="35"/>
      <c r="E34" s="8">
        <f t="shared" si="14"/>
        <v>1368.2142857142858</v>
      </c>
      <c r="F34" s="8">
        <f t="shared" si="14"/>
        <v>1540.5357142857142</v>
      </c>
      <c r="G34" s="8">
        <f t="shared" si="14"/>
        <v>1786.7857142857142</v>
      </c>
      <c r="H34" s="8">
        <f t="shared" si="14"/>
        <v>1970.5357142857142</v>
      </c>
      <c r="I34" s="4"/>
    </row>
    <row r="35" spans="2:9" ht="16.5">
      <c r="B35" s="18" t="s">
        <v>16</v>
      </c>
      <c r="C35" s="4"/>
      <c r="D35" s="4"/>
      <c r="E35" s="4"/>
      <c r="F35" s="4"/>
      <c r="G35" s="4"/>
      <c r="H35" s="4"/>
      <c r="I35" s="4"/>
    </row>
    <row r="36" spans="2:9" ht="16.5">
      <c r="B36" s="16" t="s">
        <v>20</v>
      </c>
      <c r="C36" s="4"/>
      <c r="D36" s="4"/>
      <c r="E36" s="4"/>
      <c r="F36" s="4"/>
      <c r="G36" s="4"/>
      <c r="H36" s="4"/>
      <c r="I36" s="4"/>
    </row>
    <row r="37" spans="2:3" ht="16.5">
      <c r="B37" s="20" t="s">
        <v>17</v>
      </c>
      <c r="C37" s="19"/>
    </row>
  </sheetData>
  <mergeCells count="38">
    <mergeCell ref="C22:D22"/>
    <mergeCell ref="C30:D30"/>
    <mergeCell ref="C27:H27"/>
    <mergeCell ref="C28:H28"/>
    <mergeCell ref="C18:D18"/>
    <mergeCell ref="C19:D19"/>
    <mergeCell ref="C20:D20"/>
    <mergeCell ref="C21:D21"/>
    <mergeCell ref="C13:D13"/>
    <mergeCell ref="C14:D14"/>
    <mergeCell ref="C15:D15"/>
    <mergeCell ref="C16:D16"/>
    <mergeCell ref="A24:A28"/>
    <mergeCell ref="A30:A34"/>
    <mergeCell ref="C24:H24"/>
    <mergeCell ref="C25:H25"/>
    <mergeCell ref="C26:H26"/>
    <mergeCell ref="C31:D31"/>
    <mergeCell ref="C32:D32"/>
    <mergeCell ref="C33:D33"/>
    <mergeCell ref="C34:D34"/>
    <mergeCell ref="A12:A16"/>
    <mergeCell ref="A18:A22"/>
    <mergeCell ref="C3:D3"/>
    <mergeCell ref="C5:D5"/>
    <mergeCell ref="C6:D6"/>
    <mergeCell ref="C7:D7"/>
    <mergeCell ref="C8:D8"/>
    <mergeCell ref="C9:D9"/>
    <mergeCell ref="C10:D10"/>
    <mergeCell ref="C12:D12"/>
    <mergeCell ref="C2:E2"/>
    <mergeCell ref="F2:H2"/>
    <mergeCell ref="C4:E4"/>
    <mergeCell ref="B2:B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2018-04-19T03:51:22Z</cp:lastPrinted>
  <dcterms:created xsi:type="dcterms:W3CDTF">2018-02-27T02:24:57Z</dcterms:created>
  <dcterms:modified xsi:type="dcterms:W3CDTF">2018-04-19T03:52:08Z</dcterms:modified>
  <cp:category/>
  <cp:version/>
  <cp:contentType/>
  <cp:contentStatus/>
</cp:coreProperties>
</file>